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9" i="1" l="1"/>
  <c r="G9" i="1"/>
  <c r="J8" i="1"/>
  <c r="K8" i="1" s="1"/>
  <c r="H8" i="1"/>
  <c r="G8" i="1"/>
  <c r="F8" i="1"/>
</calcChain>
</file>

<file path=xl/sharedStrings.xml><?xml version="1.0" encoding="utf-8"?>
<sst xmlns="http://schemas.openxmlformats.org/spreadsheetml/2006/main" count="77" uniqueCount="69">
  <si>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</si>
  <si>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</si>
  <si>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</si>
  <si>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第四分局药品购样经费/药品、医疗器械、化妆品市级监督抽验经费（四分局）</t>
  </si>
  <si>
    <t>主管部门</t>
  </si>
  <si>
    <t>北京市药品监督管理局066</t>
  </si>
  <si>
    <t>实施单位</t>
  </si>
  <si>
    <t>北京市药品监督管理局第四分局</t>
  </si>
  <si>
    <t>项目负责人</t>
  </si>
  <si>
    <t>徐立民、李富江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</si>
  <si>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</si>
  <si>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</si>
  <si>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</si>
  <si>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</si>
  <si>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</si>
  <si>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</si>
  <si>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</si>
  <si>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</si>
  <si>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</si>
  <si>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</si>
  <si>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</si>
  <si>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</si>
  <si>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</si>
  <si>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</si>
  <si>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</si>
  <si>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</si>
  <si>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2023年全年完成市级抽检工作共857批，其中药品797批，化妆品60批。加强了辖区药品安全监管，有助于评价药品安全状况，及时发现和控制药品安全危害和风险。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</si>
  <si>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</si>
  <si>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</si>
  <si>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</si>
  <si>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</si>
  <si>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</si>
  <si>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</si>
  <si>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</si>
  <si>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</si>
  <si>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</si>
  <si>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</si>
  <si>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药品抽样数量</t>
  </si>
  <si>
    <t>797批</t>
  </si>
  <si>
    <t>化妆品抽样数量</t>
  </si>
  <si>
    <t>60批</t>
  </si>
  <si>
    <t>质量指标</t>
  </si>
  <si>
    <t>药品抽检合格率</t>
  </si>
  <si>
    <t>时效指标</t>
  </si>
  <si>
    <t>药品抽检完成时间</t>
  </si>
  <si>
    <t>2023年底前</t>
  </si>
  <si>
    <t>2023年10月前</t>
  </si>
  <si>
    <t>成本指标（10分）</t>
  </si>
  <si>
    <t>经济成本指标</t>
  </si>
  <si>
    <t>药品采样每批均价</t>
  </si>
  <si>
    <t>2183元/批</t>
  </si>
  <si>
    <t>3178元/批</t>
  </si>
  <si>
    <t>开展中药配方颗粒生产企业专项抽检，配方颗粒单价较高</t>
  </si>
  <si>
    <t>化妆品采样每批均价</t>
  </si>
  <si>
    <t>840元/批</t>
  </si>
  <si>
    <t>123元/批</t>
  </si>
  <si>
    <t>效益指标（30分）</t>
  </si>
  <si>
    <t>社会效益指标</t>
  </si>
  <si>
    <t>对客观评价药品安全状况的帮助</t>
  </si>
  <si>
    <t>较大</t>
  </si>
  <si>
    <t>对及时发现和控制药品安全危害和风险的帮助</t>
  </si>
  <si>
    <t>满意度指标（10分）</t>
  </si>
  <si>
    <t>服务对象满意度指标</t>
  </si>
  <si>
    <t>发放任务单位满意度</t>
  </si>
  <si>
    <t>总分</t>
  </si>
  <si>
    <t>2023年全年完成市级抽检工作857批，其中药品797批，化妆品60批。进一步加强辖区药品安全监管，客观评价药品安全状况，及时发现和控制药品安全危害和风险。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</si>
  <si>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</si>
  <si>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99%</t>
    </r>
    <phoneticPr fontId="10" type="noConversion"/>
  </si>
  <si>
    <t>化妆品生产环节采样金额较低，实际采购价格低于预算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</si>
</sst>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6" workbookViewId="0">
      <selection activeCell="H20" sqref="H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5" style="2" customWidth="1"/>
    <col min="12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3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6" t="s">
        <v>4</v>
      </c>
      <c r="B5" s="26"/>
      <c r="C5" s="26"/>
      <c r="D5" s="26" t="s">
        <v>5</v>
      </c>
      <c r="E5" s="26"/>
      <c r="F5" s="26"/>
      <c r="G5" s="26"/>
      <c r="H5" s="4" t="s">
        <v>6</v>
      </c>
      <c r="I5" s="26" t="s">
        <v>7</v>
      </c>
      <c r="J5" s="26"/>
      <c r="K5" s="26"/>
    </row>
    <row r="6" spans="1:11" s="1" customFormat="1" ht="20.100000000000001" customHeight="1" x14ac:dyDescent="0.15">
      <c r="A6" s="26" t="s">
        <v>8</v>
      </c>
      <c r="B6" s="26"/>
      <c r="C6" s="26"/>
      <c r="D6" s="26" t="s">
        <v>9</v>
      </c>
      <c r="E6" s="26"/>
      <c r="F6" s="26"/>
      <c r="G6" s="26"/>
      <c r="H6" s="4" t="s">
        <v>10</v>
      </c>
      <c r="I6" s="26">
        <v>69742142</v>
      </c>
      <c r="J6" s="26"/>
      <c r="K6" s="26"/>
    </row>
    <row r="7" spans="1:11" s="1" customFormat="1" ht="30" customHeight="1" x14ac:dyDescent="0.15">
      <c r="A7" s="26" t="s">
        <v>11</v>
      </c>
      <c r="B7" s="26"/>
      <c r="C7" s="26"/>
      <c r="D7" s="26"/>
      <c r="E7" s="26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6"/>
      <c r="B8" s="26"/>
      <c r="C8" s="26"/>
      <c r="D8" s="27" t="s">
        <v>18</v>
      </c>
      <c r="E8" s="27"/>
      <c r="F8" s="46">
        <f>F9+F10</f>
        <v>0</v>
      </c>
      <c r="G8" s="46">
        <f>G9+G10</f>
        <v>230.03</v>
      </c>
      <c r="H8" s="8">
        <f>H9+H10</f>
        <v>225.150104</v>
      </c>
      <c r="I8" s="13">
        <v>10</v>
      </c>
      <c r="J8" s="14">
        <f>H8/G8</f>
        <v>0.97878582793548663</v>
      </c>
      <c r="K8" s="13">
        <f>I8*J8</f>
        <v>9.7878582793548663</v>
      </c>
    </row>
    <row r="9" spans="1:11" s="1" customFormat="1" ht="20.100000000000001" customHeight="1" x14ac:dyDescent="0.15">
      <c r="A9" s="26"/>
      <c r="B9" s="26"/>
      <c r="C9" s="26"/>
      <c r="D9" s="26" t="s">
        <v>19</v>
      </c>
      <c r="E9" s="26"/>
      <c r="F9" s="46">
        <v>0</v>
      </c>
      <c r="G9" s="46">
        <f>179.03+51</f>
        <v>230.03</v>
      </c>
      <c r="H9" s="8">
        <f>174.150104+51</f>
        <v>225.150104</v>
      </c>
      <c r="I9" s="13" t="s">
        <v>20</v>
      </c>
      <c r="J9" s="14"/>
      <c r="K9" s="14"/>
    </row>
    <row r="10" spans="1:11" s="1" customFormat="1" ht="20.100000000000001" customHeight="1" x14ac:dyDescent="0.15">
      <c r="A10" s="26"/>
      <c r="B10" s="26"/>
      <c r="C10" s="26"/>
      <c r="D10" s="26" t="s">
        <v>21</v>
      </c>
      <c r="E10" s="26"/>
      <c r="F10" s="46">
        <v>0</v>
      </c>
      <c r="G10" s="46">
        <v>0</v>
      </c>
      <c r="H10" s="46">
        <v>0</v>
      </c>
      <c r="I10" s="13" t="s">
        <v>20</v>
      </c>
      <c r="J10" s="14"/>
      <c r="K10" s="14"/>
    </row>
    <row r="11" spans="1:11" s="1" customFormat="1" ht="20.100000000000001" customHeight="1" x14ac:dyDescent="0.15">
      <c r="A11" s="26"/>
      <c r="B11" s="26"/>
      <c r="C11" s="26"/>
      <c r="D11" s="27" t="s">
        <v>22</v>
      </c>
      <c r="E11" s="27"/>
      <c r="F11" s="9"/>
      <c r="G11" s="9"/>
      <c r="H11" s="9"/>
      <c r="I11" s="13" t="s">
        <v>20</v>
      </c>
      <c r="J11" s="15"/>
      <c r="K11" s="15"/>
    </row>
    <row r="12" spans="1:11" s="1" customFormat="1" ht="21.75" customHeight="1" x14ac:dyDescent="0.15">
      <c r="A12" s="39" t="s">
        <v>23</v>
      </c>
      <c r="B12" s="26" t="s">
        <v>24</v>
      </c>
      <c r="C12" s="26"/>
      <c r="D12" s="26"/>
      <c r="E12" s="26"/>
      <c r="F12" s="26"/>
      <c r="G12" s="26"/>
      <c r="H12" s="26" t="s">
        <v>25</v>
      </c>
      <c r="I12" s="26"/>
      <c r="J12" s="26"/>
      <c r="K12" s="26"/>
    </row>
    <row r="13" spans="1:11" s="1" customFormat="1" ht="87" customHeight="1" x14ac:dyDescent="0.15">
      <c r="A13" s="39"/>
      <c r="B13" s="26" t="s">
        <v>65</v>
      </c>
      <c r="C13" s="26"/>
      <c r="D13" s="26"/>
      <c r="E13" s="26"/>
      <c r="F13" s="26"/>
      <c r="G13" s="26"/>
      <c r="H13" s="28" t="s">
        <v>26</v>
      </c>
      <c r="I13" s="28"/>
      <c r="J13" s="28"/>
      <c r="K13" s="28"/>
    </row>
    <row r="14" spans="1:11" s="1" customFormat="1" ht="40.5" customHeight="1" x14ac:dyDescent="0.15">
      <c r="A14" s="39" t="s">
        <v>27</v>
      </c>
      <c r="B14" s="4" t="s">
        <v>28</v>
      </c>
      <c r="C14" s="4" t="s">
        <v>29</v>
      </c>
      <c r="D14" s="26" t="s">
        <v>30</v>
      </c>
      <c r="E14" s="26"/>
      <c r="F14" s="26" t="s">
        <v>31</v>
      </c>
      <c r="G14" s="26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" customHeight="1" x14ac:dyDescent="0.15">
      <c r="A15" s="39"/>
      <c r="B15" s="40" t="s">
        <v>35</v>
      </c>
      <c r="C15" s="26" t="s">
        <v>36</v>
      </c>
      <c r="D15" s="47" t="s">
        <v>37</v>
      </c>
      <c r="E15" s="47"/>
      <c r="F15" s="29" t="s">
        <v>38</v>
      </c>
      <c r="G15" s="29"/>
      <c r="H15" s="10" t="s">
        <v>38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9"/>
      <c r="B16" s="41"/>
      <c r="C16" s="26"/>
      <c r="D16" s="47" t="s">
        <v>39</v>
      </c>
      <c r="E16" s="47"/>
      <c r="F16" s="29" t="s">
        <v>40</v>
      </c>
      <c r="G16" s="29"/>
      <c r="H16" s="10" t="s">
        <v>40</v>
      </c>
      <c r="I16" s="16">
        <v>5</v>
      </c>
      <c r="J16" s="16">
        <v>5</v>
      </c>
      <c r="K16" s="17"/>
    </row>
    <row r="17" spans="1:13" s="1" customFormat="1" ht="30" customHeight="1" x14ac:dyDescent="0.15">
      <c r="A17" s="39"/>
      <c r="B17" s="41"/>
      <c r="C17" s="5" t="s">
        <v>41</v>
      </c>
      <c r="D17" s="47" t="s">
        <v>42</v>
      </c>
      <c r="E17" s="47"/>
      <c r="F17" s="29" t="s">
        <v>67</v>
      </c>
      <c r="G17" s="29"/>
      <c r="H17" s="11">
        <v>0.99880000000000002</v>
      </c>
      <c r="I17" s="16">
        <v>15</v>
      </c>
      <c r="J17" s="16">
        <v>15</v>
      </c>
      <c r="K17" s="17"/>
    </row>
    <row r="18" spans="1:13" s="1" customFormat="1" ht="30" customHeight="1" x14ac:dyDescent="0.15">
      <c r="A18" s="39"/>
      <c r="B18" s="41"/>
      <c r="C18" s="5" t="s">
        <v>43</v>
      </c>
      <c r="D18" s="47" t="s">
        <v>44</v>
      </c>
      <c r="E18" s="47"/>
      <c r="F18" s="29" t="s">
        <v>45</v>
      </c>
      <c r="G18" s="29"/>
      <c r="H18" s="10" t="s">
        <v>46</v>
      </c>
      <c r="I18" s="16">
        <v>10</v>
      </c>
      <c r="J18" s="16">
        <v>10</v>
      </c>
      <c r="K18" s="17"/>
    </row>
    <row r="19" spans="1:13" s="1" customFormat="1" ht="42" customHeight="1" x14ac:dyDescent="0.15">
      <c r="A19" s="39"/>
      <c r="B19" s="40" t="s">
        <v>47</v>
      </c>
      <c r="C19" s="43" t="s">
        <v>48</v>
      </c>
      <c r="D19" s="47" t="s">
        <v>49</v>
      </c>
      <c r="E19" s="47"/>
      <c r="F19" s="29" t="s">
        <v>50</v>
      </c>
      <c r="G19" s="29"/>
      <c r="H19" s="10" t="s">
        <v>51</v>
      </c>
      <c r="I19" s="16">
        <v>6</v>
      </c>
      <c r="J19" s="16">
        <v>3.27</v>
      </c>
      <c r="K19" s="17" t="s">
        <v>52</v>
      </c>
    </row>
    <row r="20" spans="1:13" s="1" customFormat="1" ht="36" x14ac:dyDescent="0.15">
      <c r="A20" s="39"/>
      <c r="B20" s="42"/>
      <c r="C20" s="44"/>
      <c r="D20" s="47" t="s">
        <v>53</v>
      </c>
      <c r="E20" s="47"/>
      <c r="F20" s="30" t="s">
        <v>54</v>
      </c>
      <c r="G20" s="31"/>
      <c r="H20" s="10" t="s">
        <v>55</v>
      </c>
      <c r="I20" s="16">
        <v>4</v>
      </c>
      <c r="J20" s="16">
        <v>0.57999999999999996</v>
      </c>
      <c r="K20" s="17" t="s">
        <v>68</v>
      </c>
    </row>
    <row r="21" spans="1:13" s="1" customFormat="1" ht="30" customHeight="1" x14ac:dyDescent="0.15">
      <c r="A21" s="39"/>
      <c r="B21" s="26" t="s">
        <v>56</v>
      </c>
      <c r="C21" s="43" t="s">
        <v>57</v>
      </c>
      <c r="D21" s="47" t="s">
        <v>58</v>
      </c>
      <c r="E21" s="47"/>
      <c r="F21" s="29" t="s">
        <v>59</v>
      </c>
      <c r="G21" s="29"/>
      <c r="H21" s="10" t="s">
        <v>59</v>
      </c>
      <c r="I21" s="16">
        <v>15</v>
      </c>
      <c r="J21" s="16">
        <v>14</v>
      </c>
      <c r="K21" s="17"/>
      <c r="M21" s="21"/>
    </row>
    <row r="22" spans="1:13" s="1" customFormat="1" ht="30" customHeight="1" x14ac:dyDescent="0.15">
      <c r="A22" s="39"/>
      <c r="B22" s="26"/>
      <c r="C22" s="45"/>
      <c r="D22" s="47" t="s">
        <v>60</v>
      </c>
      <c r="E22" s="47"/>
      <c r="F22" s="29" t="s">
        <v>59</v>
      </c>
      <c r="G22" s="29"/>
      <c r="H22" s="10" t="s">
        <v>59</v>
      </c>
      <c r="I22" s="16">
        <v>15</v>
      </c>
      <c r="J22" s="16">
        <v>14</v>
      </c>
      <c r="K22" s="17"/>
      <c r="M22" s="21"/>
    </row>
    <row r="23" spans="1:13" s="1" customFormat="1" ht="32.25" customHeight="1" x14ac:dyDescent="0.15">
      <c r="A23" s="39"/>
      <c r="B23" s="6" t="s">
        <v>61</v>
      </c>
      <c r="C23" s="7" t="s">
        <v>62</v>
      </c>
      <c r="D23" s="48" t="s">
        <v>63</v>
      </c>
      <c r="E23" s="48"/>
      <c r="F23" s="32">
        <v>0.98</v>
      </c>
      <c r="G23" s="33"/>
      <c r="H23" s="12">
        <v>1</v>
      </c>
      <c r="I23" s="18">
        <v>10</v>
      </c>
      <c r="J23" s="16">
        <v>10</v>
      </c>
      <c r="K23" s="17"/>
    </row>
    <row r="24" spans="1:13" s="1" customFormat="1" ht="20.100000000000001" customHeight="1" x14ac:dyDescent="0.15">
      <c r="A24" s="34" t="s">
        <v>64</v>
      </c>
      <c r="B24" s="35"/>
      <c r="C24" s="35"/>
      <c r="D24" s="35"/>
      <c r="E24" s="35"/>
      <c r="F24" s="35"/>
      <c r="G24" s="35"/>
      <c r="H24" s="36"/>
      <c r="I24" s="19">
        <v>100</v>
      </c>
      <c r="J24" s="19">
        <v>91.64</v>
      </c>
      <c r="K24" s="20"/>
      <c r="L24" s="21"/>
    </row>
    <row r="25" spans="1:13" s="1" customFormat="1" ht="151.5" customHeight="1" x14ac:dyDescent="0.15">
      <c r="A25" s="37" t="s">
        <v>66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</sheetData>
  <mergeCells count="51">
    <mergeCell ref="A7:C11"/>
    <mergeCell ref="A24:H24"/>
    <mergeCell ref="A25:K25"/>
    <mergeCell ref="A12:A13"/>
    <mergeCell ref="A14:A23"/>
    <mergeCell ref="B15:B18"/>
    <mergeCell ref="B19:B20"/>
    <mergeCell ref="B21:B22"/>
    <mergeCell ref="C15:C16"/>
    <mergeCell ref="C19:C20"/>
    <mergeCell ref="C21:C22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2024-05-07T07:46:10Z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