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355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26" i="1" l="1"/>
  <c r="J19" i="1"/>
  <c r="J17" i="1"/>
  <c r="K9" i="1"/>
  <c r="J9" i="1"/>
  <c r="K8" i="1"/>
  <c r="J8" i="1"/>
</calcChain>
</file>

<file path=xl/sharedStrings.xml><?xml version="1.0" encoding="utf-8"?>
<sst xmlns="http://schemas.openxmlformats.org/spreadsheetml/2006/main" count="95" uniqueCount="80">
  <si>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</si>
  <si>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（2022年度）</t>
  </si>
  <si>
    <t>项目名称</t>
  </si>
  <si>
    <t>主管部门</t>
  </si>
  <si>
    <t>北京市药品监督管理局066</t>
  </si>
  <si>
    <t>实施单位</t>
  </si>
  <si>
    <t>项目负责人</t>
  </si>
  <si>
    <t>黄志成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</si>
  <si>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</si>
  <si>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</si>
  <si>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</si>
  <si>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</si>
  <si>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</si>
  <si>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</si>
  <si>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</si>
  <si>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</si>
  <si>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</si>
  <si>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 xml:space="preserve">     上年结转资金</t>
  </si>
  <si>
    <t>—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</si>
  <si>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</si>
  <si>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</si>
  <si>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</si>
  <si>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</si>
  <si>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</si>
  <si>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</si>
  <si>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</si>
  <si>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</si>
  <si>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</si>
  <si>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</si>
  <si>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</si>
  <si>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</si>
  <si>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
（50分）</t>
  </si>
  <si>
    <t>数量指标</t>
  </si>
  <si>
    <t>完成医疗器械生产许可审查、医疗器械现场检查工作</t>
  </si>
  <si>
    <t>≥350次</t>
  </si>
  <si>
    <t>完成文件、资料、表单、规范、档案袋等印制工作</t>
  </si>
  <si>
    <t>≥4000本</t>
  </si>
  <si>
    <t>完成医疗器械法规、标准、规范等培训工作</t>
  </si>
  <si>
    <t>≥6次</t>
  </si>
  <si>
    <t>1次</t>
  </si>
  <si>
    <t>完成本市二类医疗器械产品注册审评工作</t>
  </si>
  <si>
    <t>≥2500卷</t>
  </si>
  <si>
    <t>完成医疗器械报刊、杂志、图书购买、订阅工作</t>
  </si>
  <si>
    <t>≥100本</t>
  </si>
  <si>
    <t>质量指标</t>
  </si>
  <si>
    <t>审评正确率100%</t>
  </si>
  <si>
    <t>时效指标</t>
  </si>
  <si>
    <t>项目实施期</t>
  </si>
  <si>
    <t>1年</t>
  </si>
  <si>
    <t>成本指标</t>
  </si>
  <si>
    <t>项目预算控制数</t>
  </si>
  <si>
    <t>效益指标（30分）</t>
  </si>
  <si>
    <t>社会效益指标</t>
  </si>
  <si>
    <t>确保医疗器械技术审评工作顺利开展，为本市医疗器械产业发展提供更好的技术服务。</t>
  </si>
  <si>
    <t>医疗器械技术审评工作顺利开展，为本市医疗器械产业发展提供更好的技术服务。</t>
  </si>
  <si>
    <t>可持续影响指标</t>
  </si>
  <si>
    <t>满意度指标（10分）</t>
  </si>
  <si>
    <t>服务对象满意度指标</t>
  </si>
  <si>
    <t>总分</t>
  </si>
  <si>
    <t>医疗器械审评、检查专项经费</t>
    <phoneticPr fontId="13" type="noConversion"/>
  </si>
  <si>
    <t>项目资金（万元）</t>
    <phoneticPr fontId="13" type="noConversion"/>
  </si>
  <si>
    <t>1.完成北京市二类医疗器械产品注册审评工作；2.完成医疗器械生产许可审查、医疗器械现场检查工作；3.完成印制文件、资料、表单、规范、档案袋等工作；4.完成医疗器械法规、标准、规范等培训工作；5.完成医疗器械报刊、杂志、图书购买、订阅工作。 通过项目实施，确保医疗器械审评、检查工作顺利开展，为本市医疗器械产业发展提供更好的技术服务，保障广大市民的用械安全有效。</t>
    <phoneticPr fontId="13" type="noConversion"/>
  </si>
  <si>
    <t>2022年完成：1.医疗器械技术审评专业培训1次；2.完成5523册医疗器械规范、资料等印刷；3.完成企业申报的本市二类医疗器械产品注册的技术审评、医疗器械质量管理体系的审查等相关工作；4.确保首都人民的用械安全、有效，服务对象满意度达100%。通过项目实施，保证了医疗器械技术审评工作顺利开展，为本市医疗器械产业发展提供更好的技术服务,保障广大市民的用械安全有效。</t>
    <phoneticPr fontId="13" type="noConversion"/>
  </si>
  <si>
    <t>554次</t>
    <phoneticPr fontId="13" type="noConversion"/>
  </si>
  <si>
    <r>
      <t>5</t>
    </r>
    <r>
      <rPr>
        <sz val="10"/>
        <color rgb="FF000000"/>
        <rFont val="宋体"/>
        <charset val="134"/>
        <scheme val="minor"/>
      </rPr>
      <t>523本</t>
    </r>
    <phoneticPr fontId="13" type="noConversion"/>
  </si>
  <si>
    <t>3493卷</t>
    <phoneticPr fontId="13" type="noConversion"/>
  </si>
  <si>
    <t>87本</t>
    <phoneticPr fontId="13" type="noConversion"/>
  </si>
  <si>
    <t>达到使用标准，验收合格。</t>
    <phoneticPr fontId="13" type="noConversion"/>
  </si>
  <si>
    <t>合格</t>
    <phoneticPr fontId="13" type="noConversion"/>
  </si>
  <si>
    <t>99.6735万元</t>
    <phoneticPr fontId="13" type="noConversion"/>
  </si>
  <si>
    <t>63.884147万元</t>
    <phoneticPr fontId="13" type="noConversion"/>
  </si>
  <si>
    <t>完成本市医疗器械产品技术审评工作</t>
    <phoneticPr fontId="13" type="noConversion"/>
  </si>
  <si>
    <t>保障广大市民用械安全有效</t>
    <phoneticPr fontId="13" type="noConversion"/>
  </si>
  <si>
    <t>医疗器械使用人员满意度</t>
    <phoneticPr fontId="13" type="noConversion"/>
  </si>
  <si>
    <r>
      <rPr>
        <sz val="10"/>
        <color rgb="FF000000"/>
        <rFont val="宋体"/>
        <family val="3"/>
        <charset val="134"/>
      </rPr>
      <t>≥</t>
    </r>
    <r>
      <rPr>
        <sz val="10"/>
        <color rgb="FF000000"/>
        <rFont val="宋体"/>
        <charset val="134"/>
        <scheme val="minor"/>
      </rPr>
      <t>90%</t>
    </r>
    <phoneticPr fontId="13" type="noConversion"/>
  </si>
  <si>
    <t>医疗器械、杂志、图书购买、订阅工作的预算执行率为100%，但部分图书单价金额略高，导致实际完成数量略低于年度指标值，后续将合理预估数量及单价</t>
    <phoneticPr fontId="13" type="noConversion"/>
  </si>
  <si>
    <r>
      <rPr>
        <sz val="10"/>
        <rFont val="宋体"/>
        <charset val="134"/>
      </rPr>
      <t>1.得分一档最高不能超过该指标分值上限。</t>
    </r>
    <r>
      <rPr>
        <sz val="10"/>
        <color indexed="8"/>
        <rFont val="宋体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（含）—300%区间，则按照该指标分值的10%扣分；计算结果在300%（含）—500%区间，则按照该指标分值的20%扣分；计算结果高于500%（含），则按照该指标分值的30%扣分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</t>
    </r>
    <r>
      <rPr>
        <sz val="10"/>
        <rFont val="宋体"/>
        <family val="3"/>
        <charset val="134"/>
      </rPr>
      <t>5.为确保各单位科学评价绩效目标设置的合理性，对指标值设定偏低的，应在《项目支出绩效自评表》予以扣分，</t>
    </r>
    <r>
      <rPr>
        <sz val="10"/>
        <color indexed="8"/>
        <rFont val="宋体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3" type="noConversion"/>
  </si>
  <si>
    <t>受疫情影响，部分培训经费未支出</t>
    <phoneticPr fontId="13" type="noConversion"/>
  </si>
  <si>
    <t>受疫情影响，部分培训计划取消</t>
    <phoneticPr fontId="13" type="noConversion"/>
  </si>
  <si>
    <t>北京市医疗器械审评检查中心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</si>
</sst>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.00_);\(0.00\)"/>
    <numFmt numFmtId="178" formatCode="0.000000_);[Red]\(0.000000\)"/>
  </numFmts>
  <fonts count="18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color indexed="8"/>
      <name val="宋体"/>
      <charset val="134"/>
    </font>
    <font>
      <sz val="9"/>
      <name val="宋体"/>
      <charset val="134"/>
      <scheme val="minor"/>
    </font>
    <font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center"/>
    </xf>
  </cellStyleXfs>
  <cellXfs count="5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78" fontId="2" fillId="2" borderId="1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176" fontId="9" fillId="0" borderId="1" xfId="0" applyNumberFormat="1" applyFont="1" applyFill="1" applyBorder="1" applyAlignment="1">
      <alignment vertical="center" wrapText="1"/>
    </xf>
    <xf numFmtId="0" fontId="9" fillId="0" borderId="4" xfId="0" applyFont="1" applyFill="1" applyBorder="1" applyAlignment="1">
      <alignment vertical="center" wrapText="1"/>
    </xf>
    <xf numFmtId="177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9" fontId="10" fillId="2" borderId="4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5" fillId="2" borderId="1" xfId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tabSelected="1" workbookViewId="0">
      <selection activeCell="H13" sqref="H13:K13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5" width="10.6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20" style="2" customWidth="1"/>
    <col min="12" max="12" width="35.5" style="2" customWidth="1"/>
    <col min="13" max="16384" width="9" style="2"/>
  </cols>
  <sheetData>
    <row r="1" spans="1:11" x14ac:dyDescent="0.15">
      <c r="A1" s="24"/>
      <c r="B1" s="24"/>
      <c r="C1" s="24"/>
      <c r="D1" s="24"/>
      <c r="E1" s="3"/>
      <c r="F1" s="3"/>
      <c r="G1" s="3"/>
      <c r="H1" s="3"/>
      <c r="I1" s="3"/>
      <c r="J1" s="3"/>
      <c r="K1" s="3"/>
    </row>
    <row r="2" spans="1:11" ht="20.25" x14ac:dyDescent="0.15">
      <c r="A2" s="25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ht="21.75" customHeight="1" x14ac:dyDescent="0.15">
      <c r="A3" s="26" t="s">
        <v>1</v>
      </c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1" s="1" customFormat="1" ht="20.100000000000001" customHeight="1" x14ac:dyDescent="0.15">
      <c r="A4" s="27" t="s">
        <v>2</v>
      </c>
      <c r="B4" s="27"/>
      <c r="C4" s="27"/>
      <c r="D4" s="28" t="s">
        <v>59</v>
      </c>
      <c r="E4" s="28"/>
      <c r="F4" s="28"/>
      <c r="G4" s="28"/>
      <c r="H4" s="28"/>
      <c r="I4" s="28"/>
      <c r="J4" s="28"/>
      <c r="K4" s="28"/>
    </row>
    <row r="5" spans="1:11" s="1" customFormat="1" ht="20.100000000000001" customHeight="1" x14ac:dyDescent="0.15">
      <c r="A5" s="28" t="s">
        <v>3</v>
      </c>
      <c r="B5" s="28"/>
      <c r="C5" s="28"/>
      <c r="D5" s="28" t="s">
        <v>4</v>
      </c>
      <c r="E5" s="28"/>
      <c r="F5" s="28"/>
      <c r="G5" s="28"/>
      <c r="H5" s="4" t="s">
        <v>5</v>
      </c>
      <c r="I5" s="28" t="s">
        <v>79</v>
      </c>
      <c r="J5" s="28"/>
      <c r="K5" s="28"/>
    </row>
    <row r="6" spans="1:11" s="1" customFormat="1" ht="20.100000000000001" customHeight="1" x14ac:dyDescent="0.15">
      <c r="A6" s="28" t="s">
        <v>6</v>
      </c>
      <c r="B6" s="28"/>
      <c r="C6" s="28"/>
      <c r="D6" s="28" t="s">
        <v>7</v>
      </c>
      <c r="E6" s="28"/>
      <c r="F6" s="28"/>
      <c r="G6" s="28"/>
      <c r="H6" s="4" t="s">
        <v>8</v>
      </c>
      <c r="I6" s="28">
        <v>58549907</v>
      </c>
      <c r="J6" s="28"/>
      <c r="K6" s="28"/>
    </row>
    <row r="7" spans="1:11" s="1" customFormat="1" ht="30" customHeight="1" x14ac:dyDescent="0.15">
      <c r="A7" s="28" t="s">
        <v>60</v>
      </c>
      <c r="B7" s="28"/>
      <c r="C7" s="28"/>
      <c r="D7" s="28"/>
      <c r="E7" s="28"/>
      <c r="F7" s="4" t="s">
        <v>9</v>
      </c>
      <c r="G7" s="4" t="s">
        <v>10</v>
      </c>
      <c r="H7" s="4" t="s">
        <v>11</v>
      </c>
      <c r="I7" s="4" t="s">
        <v>12</v>
      </c>
      <c r="J7" s="4" t="s">
        <v>13</v>
      </c>
      <c r="K7" s="4" t="s">
        <v>14</v>
      </c>
    </row>
    <row r="8" spans="1:11" s="1" customFormat="1" ht="20.100000000000001" customHeight="1" x14ac:dyDescent="0.15">
      <c r="A8" s="28"/>
      <c r="B8" s="28"/>
      <c r="C8" s="28"/>
      <c r="D8" s="29" t="s">
        <v>15</v>
      </c>
      <c r="E8" s="29"/>
      <c r="F8" s="9">
        <v>99.673500000000004</v>
      </c>
      <c r="G8" s="9">
        <v>71.614750000000001</v>
      </c>
      <c r="H8" s="9">
        <v>63.884146999999999</v>
      </c>
      <c r="I8" s="10">
        <v>10</v>
      </c>
      <c r="J8" s="13">
        <f>H8/G8</f>
        <v>0.89205292205865405</v>
      </c>
      <c r="K8" s="10">
        <f>I8*J8</f>
        <v>8.9205292205865394</v>
      </c>
    </row>
    <row r="9" spans="1:11" s="1" customFormat="1" ht="20.100000000000001" customHeight="1" x14ac:dyDescent="0.15">
      <c r="A9" s="28"/>
      <c r="B9" s="28"/>
      <c r="C9" s="28"/>
      <c r="D9" s="28" t="s">
        <v>16</v>
      </c>
      <c r="E9" s="28"/>
      <c r="F9" s="9">
        <v>99.673500000000004</v>
      </c>
      <c r="G9" s="9">
        <v>71.614750000000001</v>
      </c>
      <c r="H9" s="9">
        <v>63.884146999999999</v>
      </c>
      <c r="I9" s="10">
        <v>10</v>
      </c>
      <c r="J9" s="13">
        <f>H9/G9</f>
        <v>0.89205292205865405</v>
      </c>
      <c r="K9" s="10">
        <f>I9*J9</f>
        <v>8.9205292205865394</v>
      </c>
    </row>
    <row r="10" spans="1:11" s="1" customFormat="1" ht="20.100000000000001" customHeight="1" x14ac:dyDescent="0.15">
      <c r="A10" s="28"/>
      <c r="B10" s="28"/>
      <c r="C10" s="28"/>
      <c r="D10" s="28" t="s">
        <v>17</v>
      </c>
      <c r="E10" s="28"/>
      <c r="F10" s="10" t="s">
        <v>18</v>
      </c>
      <c r="G10" s="10" t="s">
        <v>18</v>
      </c>
      <c r="H10" s="10" t="s">
        <v>18</v>
      </c>
      <c r="I10" s="10" t="s">
        <v>18</v>
      </c>
      <c r="J10" s="10" t="s">
        <v>18</v>
      </c>
      <c r="K10" s="10" t="s">
        <v>18</v>
      </c>
    </row>
    <row r="11" spans="1:11" s="1" customFormat="1" ht="20.100000000000001" customHeight="1" x14ac:dyDescent="0.15">
      <c r="A11" s="28"/>
      <c r="B11" s="28"/>
      <c r="C11" s="28"/>
      <c r="D11" s="29" t="s">
        <v>19</v>
      </c>
      <c r="E11" s="29"/>
      <c r="F11" s="10" t="s">
        <v>18</v>
      </c>
      <c r="G11" s="10" t="s">
        <v>18</v>
      </c>
      <c r="H11" s="10" t="s">
        <v>18</v>
      </c>
      <c r="I11" s="10" t="s">
        <v>18</v>
      </c>
      <c r="J11" s="10" t="s">
        <v>18</v>
      </c>
      <c r="K11" s="10" t="s">
        <v>18</v>
      </c>
    </row>
    <row r="12" spans="1:11" s="1" customFormat="1" ht="21.75" customHeight="1" x14ac:dyDescent="0.15">
      <c r="A12" s="44" t="s">
        <v>20</v>
      </c>
      <c r="B12" s="28" t="s">
        <v>21</v>
      </c>
      <c r="C12" s="28"/>
      <c r="D12" s="28"/>
      <c r="E12" s="28"/>
      <c r="F12" s="28"/>
      <c r="G12" s="28"/>
      <c r="H12" s="28" t="s">
        <v>22</v>
      </c>
      <c r="I12" s="28"/>
      <c r="J12" s="28"/>
      <c r="K12" s="28"/>
    </row>
    <row r="13" spans="1:11" s="1" customFormat="1" ht="108.75" customHeight="1" x14ac:dyDescent="0.15">
      <c r="A13" s="44"/>
      <c r="B13" s="28" t="s">
        <v>61</v>
      </c>
      <c r="C13" s="28"/>
      <c r="D13" s="28"/>
      <c r="E13" s="28"/>
      <c r="F13" s="28"/>
      <c r="G13" s="28"/>
      <c r="H13" s="30" t="s">
        <v>62</v>
      </c>
      <c r="I13" s="31"/>
      <c r="J13" s="31"/>
      <c r="K13" s="32"/>
    </row>
    <row r="14" spans="1:11" s="1" customFormat="1" ht="40.5" customHeight="1" x14ac:dyDescent="0.15">
      <c r="A14" s="44" t="s">
        <v>23</v>
      </c>
      <c r="B14" s="4" t="s">
        <v>24</v>
      </c>
      <c r="C14" s="4" t="s">
        <v>25</v>
      </c>
      <c r="D14" s="28" t="s">
        <v>26</v>
      </c>
      <c r="E14" s="28"/>
      <c r="F14" s="28" t="s">
        <v>27</v>
      </c>
      <c r="G14" s="28"/>
      <c r="H14" s="4" t="s">
        <v>28</v>
      </c>
      <c r="I14" s="4" t="s">
        <v>29</v>
      </c>
      <c r="J14" s="4" t="s">
        <v>14</v>
      </c>
      <c r="K14" s="4" t="s">
        <v>30</v>
      </c>
    </row>
    <row r="15" spans="1:11" s="1" customFormat="1" ht="42.75" customHeight="1" x14ac:dyDescent="0.15">
      <c r="A15" s="44"/>
      <c r="B15" s="28" t="s">
        <v>31</v>
      </c>
      <c r="C15" s="28" t="s">
        <v>32</v>
      </c>
      <c r="D15" s="33" t="s">
        <v>33</v>
      </c>
      <c r="E15" s="33"/>
      <c r="F15" s="34" t="s">
        <v>34</v>
      </c>
      <c r="G15" s="34"/>
      <c r="H15" s="20" t="s">
        <v>63</v>
      </c>
      <c r="I15" s="14">
        <v>4</v>
      </c>
      <c r="J15" s="14">
        <v>4</v>
      </c>
      <c r="K15" s="15"/>
    </row>
    <row r="16" spans="1:11" s="1" customFormat="1" ht="42" customHeight="1" x14ac:dyDescent="0.15">
      <c r="A16" s="44"/>
      <c r="B16" s="28"/>
      <c r="C16" s="28"/>
      <c r="D16" s="35" t="s">
        <v>35</v>
      </c>
      <c r="E16" s="36"/>
      <c r="F16" s="37" t="s">
        <v>36</v>
      </c>
      <c r="G16" s="38"/>
      <c r="H16" s="20" t="s">
        <v>64</v>
      </c>
      <c r="I16" s="14">
        <v>4</v>
      </c>
      <c r="J16" s="14">
        <v>4</v>
      </c>
      <c r="K16" s="15"/>
    </row>
    <row r="17" spans="1:11" s="1" customFormat="1" ht="39.75" customHeight="1" x14ac:dyDescent="0.15">
      <c r="A17" s="44"/>
      <c r="B17" s="28"/>
      <c r="C17" s="28"/>
      <c r="D17" s="35" t="s">
        <v>37</v>
      </c>
      <c r="E17" s="36"/>
      <c r="F17" s="37" t="s">
        <v>38</v>
      </c>
      <c r="G17" s="38"/>
      <c r="H17" s="11" t="s">
        <v>39</v>
      </c>
      <c r="I17" s="14">
        <v>4</v>
      </c>
      <c r="J17" s="16">
        <f>1/6*I17</f>
        <v>0.66666666666666696</v>
      </c>
      <c r="K17" s="23" t="s">
        <v>78</v>
      </c>
    </row>
    <row r="18" spans="1:11" s="1" customFormat="1" ht="30" customHeight="1" x14ac:dyDescent="0.15">
      <c r="A18" s="44"/>
      <c r="B18" s="28"/>
      <c r="C18" s="28"/>
      <c r="D18" s="35" t="s">
        <v>40</v>
      </c>
      <c r="E18" s="36"/>
      <c r="F18" s="37" t="s">
        <v>41</v>
      </c>
      <c r="G18" s="38"/>
      <c r="H18" s="20" t="s">
        <v>65</v>
      </c>
      <c r="I18" s="14">
        <v>4</v>
      </c>
      <c r="J18" s="14">
        <v>4</v>
      </c>
      <c r="K18" s="15"/>
    </row>
    <row r="19" spans="1:11" s="1" customFormat="1" ht="99.95" customHeight="1" x14ac:dyDescent="0.15">
      <c r="A19" s="44"/>
      <c r="B19" s="28"/>
      <c r="C19" s="28"/>
      <c r="D19" s="33" t="s">
        <v>42</v>
      </c>
      <c r="E19" s="33"/>
      <c r="F19" s="34" t="s">
        <v>43</v>
      </c>
      <c r="G19" s="34"/>
      <c r="H19" s="20" t="s">
        <v>66</v>
      </c>
      <c r="I19" s="14">
        <v>4</v>
      </c>
      <c r="J19" s="14">
        <f>87/100*I19</f>
        <v>3.48</v>
      </c>
      <c r="K19" s="23" t="s">
        <v>75</v>
      </c>
    </row>
    <row r="20" spans="1:11" s="1" customFormat="1" ht="30" customHeight="1" x14ac:dyDescent="0.15">
      <c r="A20" s="44"/>
      <c r="B20" s="28"/>
      <c r="C20" s="5" t="s">
        <v>44</v>
      </c>
      <c r="D20" s="33" t="s">
        <v>67</v>
      </c>
      <c r="E20" s="33"/>
      <c r="F20" s="41" t="s">
        <v>68</v>
      </c>
      <c r="G20" s="34"/>
      <c r="H20" s="11" t="s">
        <v>45</v>
      </c>
      <c r="I20" s="14">
        <v>10</v>
      </c>
      <c r="J20" s="14">
        <v>10</v>
      </c>
      <c r="K20" s="15"/>
    </row>
    <row r="21" spans="1:11" s="1" customFormat="1" ht="30" customHeight="1" x14ac:dyDescent="0.15">
      <c r="A21" s="44"/>
      <c r="B21" s="28"/>
      <c r="C21" s="5" t="s">
        <v>46</v>
      </c>
      <c r="D21" s="33" t="s">
        <v>47</v>
      </c>
      <c r="E21" s="33"/>
      <c r="F21" s="34" t="s">
        <v>48</v>
      </c>
      <c r="G21" s="34"/>
      <c r="H21" s="11" t="s">
        <v>48</v>
      </c>
      <c r="I21" s="14">
        <v>10</v>
      </c>
      <c r="J21" s="14">
        <v>10</v>
      </c>
      <c r="K21" s="15"/>
    </row>
    <row r="22" spans="1:11" s="1" customFormat="1" ht="41.1" customHeight="1" x14ac:dyDescent="0.15">
      <c r="A22" s="44"/>
      <c r="B22" s="28"/>
      <c r="C22" s="5" t="s">
        <v>49</v>
      </c>
      <c r="D22" s="33" t="s">
        <v>50</v>
      </c>
      <c r="E22" s="33"/>
      <c r="F22" s="41" t="s">
        <v>69</v>
      </c>
      <c r="G22" s="34"/>
      <c r="H22" s="9" t="s">
        <v>70</v>
      </c>
      <c r="I22" s="14">
        <v>10</v>
      </c>
      <c r="J22" s="16">
        <v>6.4</v>
      </c>
      <c r="K22" s="23" t="s">
        <v>77</v>
      </c>
    </row>
    <row r="23" spans="1:11" s="1" customFormat="1" ht="89.25" customHeight="1" x14ac:dyDescent="0.15">
      <c r="A23" s="44"/>
      <c r="B23" s="45" t="s">
        <v>51</v>
      </c>
      <c r="C23" s="6" t="s">
        <v>52</v>
      </c>
      <c r="D23" s="39" t="s">
        <v>71</v>
      </c>
      <c r="E23" s="39"/>
      <c r="F23" s="40" t="s">
        <v>53</v>
      </c>
      <c r="G23" s="40"/>
      <c r="H23" s="12" t="s">
        <v>54</v>
      </c>
      <c r="I23" s="14">
        <v>15</v>
      </c>
      <c r="J23" s="14">
        <v>15</v>
      </c>
      <c r="K23" s="15"/>
    </row>
    <row r="24" spans="1:11" s="1" customFormat="1" ht="38.1" customHeight="1" x14ac:dyDescent="0.15">
      <c r="A24" s="44"/>
      <c r="B24" s="46"/>
      <c r="C24" s="5" t="s">
        <v>55</v>
      </c>
      <c r="D24" s="47" t="s">
        <v>71</v>
      </c>
      <c r="E24" s="39"/>
      <c r="F24" s="48" t="s">
        <v>72</v>
      </c>
      <c r="G24" s="40"/>
      <c r="H24" s="21" t="s">
        <v>72</v>
      </c>
      <c r="I24" s="17">
        <v>15</v>
      </c>
      <c r="J24" s="14">
        <v>15</v>
      </c>
      <c r="K24" s="15"/>
    </row>
    <row r="25" spans="1:11" s="1" customFormat="1" ht="60" customHeight="1" x14ac:dyDescent="0.15">
      <c r="A25" s="44"/>
      <c r="B25" s="7" t="s">
        <v>56</v>
      </c>
      <c r="C25" s="8" t="s">
        <v>57</v>
      </c>
      <c r="D25" s="49" t="s">
        <v>73</v>
      </c>
      <c r="E25" s="50"/>
      <c r="F25" s="51" t="s">
        <v>74</v>
      </c>
      <c r="G25" s="52"/>
      <c r="H25" s="22">
        <v>1</v>
      </c>
      <c r="I25" s="17">
        <v>10</v>
      </c>
      <c r="J25" s="14">
        <v>10</v>
      </c>
      <c r="K25" s="15"/>
    </row>
    <row r="26" spans="1:11" s="1" customFormat="1" ht="20.100000000000001" customHeight="1" x14ac:dyDescent="0.15">
      <c r="A26" s="53" t="s">
        <v>58</v>
      </c>
      <c r="B26" s="54"/>
      <c r="C26" s="54"/>
      <c r="D26" s="54"/>
      <c r="E26" s="54"/>
      <c r="F26" s="54"/>
      <c r="G26" s="54"/>
      <c r="H26" s="55"/>
      <c r="I26" s="18">
        <v>100</v>
      </c>
      <c r="J26" s="18">
        <f>SUM(J15:J25)+K8</f>
        <v>91.467195887253212</v>
      </c>
      <c r="K26" s="19"/>
    </row>
    <row r="27" spans="1:11" s="1" customFormat="1" ht="151.5" customHeight="1" x14ac:dyDescent="0.15">
      <c r="A27" s="42" t="s">
        <v>76</v>
      </c>
      <c r="B27" s="43"/>
      <c r="C27" s="43"/>
      <c r="D27" s="43"/>
      <c r="E27" s="43"/>
      <c r="F27" s="43"/>
      <c r="G27" s="43"/>
      <c r="H27" s="43"/>
      <c r="I27" s="43"/>
      <c r="J27" s="43"/>
      <c r="K27" s="43"/>
    </row>
  </sheetData>
  <mergeCells count="52">
    <mergeCell ref="A7:C11"/>
    <mergeCell ref="A27:K27"/>
    <mergeCell ref="A12:A13"/>
    <mergeCell ref="A14:A25"/>
    <mergeCell ref="B15:B22"/>
    <mergeCell ref="B23:B24"/>
    <mergeCell ref="C15:C19"/>
    <mergeCell ref="D24:E24"/>
    <mergeCell ref="F24:G24"/>
    <mergeCell ref="D25:E25"/>
    <mergeCell ref="F25:G25"/>
    <mergeCell ref="A26:H26"/>
    <mergeCell ref="D21:E21"/>
    <mergeCell ref="F21:G21"/>
    <mergeCell ref="D22:E22"/>
    <mergeCell ref="F22:G22"/>
    <mergeCell ref="D23:E23"/>
    <mergeCell ref="F23:G23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  <mergeCell ref="F16:G16"/>
    <mergeCell ref="D17:E17"/>
    <mergeCell ref="F17:G17"/>
    <mergeCell ref="B12:G12"/>
    <mergeCell ref="H12:K12"/>
    <mergeCell ref="B13:G13"/>
    <mergeCell ref="H13:K13"/>
    <mergeCell ref="D14:E14"/>
    <mergeCell ref="F14:G14"/>
    <mergeCell ref="D7:E7"/>
    <mergeCell ref="D8:E8"/>
    <mergeCell ref="D9:E9"/>
    <mergeCell ref="D10:E10"/>
    <mergeCell ref="D11:E11"/>
    <mergeCell ref="A5:C5"/>
    <mergeCell ref="D5:G5"/>
    <mergeCell ref="I5:K5"/>
    <mergeCell ref="A6:C6"/>
    <mergeCell ref="D6:G6"/>
    <mergeCell ref="I6:K6"/>
    <mergeCell ref="A1:D1"/>
    <mergeCell ref="A2:K2"/>
    <mergeCell ref="A3:K3"/>
    <mergeCell ref="A4:C4"/>
    <mergeCell ref="D4:K4"/>
  </mergeCells>
  <phoneticPr fontId="13" type="noConversion"/>
  <pageMargins left="0.70866141732283505" right="0.70866141732283505" top="0.74803149606299202" bottom="0.74803149606299202" header="0.31496062992126" footer="0.31496062992126"/>
  <pageSetup paperSize="8" scale="8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3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3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cp:lastPrinted>2023-05-06T18:18:00Z</cp:lastPrinted>
  <dcterms:created xsi:type="dcterms:W3CDTF">2006-09-16T03:21:00Z</dcterms:created>
  <dcterms:modified xsi:type="dcterms:W3CDTF">2023-05-16T03:16:01Z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